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22021\"/>
    </mc:Choice>
  </mc:AlternateContent>
  <xr:revisionPtr revIDLastSave="0" documentId="13_ncr:1_{867146DC-EA1F-4C0F-8D88-5784B24321F6}" xr6:coauthVersionLast="46" xr6:coauthVersionMax="46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<sst xmlns="http://schemas.openxmlformats.org/spreadsheetml/2006/main" count="927" uniqueCount="660">
  <si>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</si>
  <si>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</si>
  <si>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</si>
  <si>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</si>
  <si>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</si>
  <si>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</si>
  <si>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</si>
  <si>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</si>
  <si>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</si>
  <si>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</si>
  <si>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</si>
  <si>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</si>
  <si>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</si>
  <si>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</si>
  <si>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</si>
  <si>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</si>
  <si>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</si>
  <si>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</si>
  <si>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</si>
  <si>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</si>
  <si>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</si>
  <si>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</si>
  <si>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</si>
  <si>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</si>
  <si>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</si>
  <si>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</si>
  <si>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</si>
  <si>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</si>
  <si>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</si>
  <si>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</si>
  <si>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</si>
  <si>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</si>
  <si>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</si>
  <si>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</si>
  <si>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</si>
  <si>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</si>
  <si>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</si>
  <si>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</si>
  <si>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</si>
  <si>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</si>
  <si>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</si>
  <si>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</si>
  <si>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</si>
  <si>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</si>
  <si>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</si>
  <si>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</si>
  <si>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</si>
  <si>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</si>
  <si>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</si>
  <si>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</si>
  <si>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</si>
  <si>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</si>
  <si>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</si>
  <si>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</si>
  <si>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</si>
  <si>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</si>
  <si>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</si>
  <si>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</si>
  <si>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</si>
  <si>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</si>
  <si>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</si>
  <si>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</si>
  <si>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</si>
  <si>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</si>
  <si>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</si>
  <si>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</si>
  <si>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</si>
  <si>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</si>
  <si>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</si>
  <si>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</si>
  <si>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</si>
  <si>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</si>
  <si>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</si>
  <si>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</si>
  <si>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</si>
  <si>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</si>
  <si>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</si>
  <si>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</si>
  <si>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</si>
  <si>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</si>
  <si>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</si>
  <si>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</si>
  <si>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</si>
  <si>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</si>
  <si>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</si>
  <si>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</si>
  <si>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</si>
  <si>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</si>
  <si>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</si>
  <si>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</si>
  <si>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</si>
  <si>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</si>
  <si>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</si>
  <si>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</si>
  <si>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</si>
  <si>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</si>
  <si>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</si>
  <si>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</si>
  <si>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</si>
  <si>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</si>
  <si>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</si>
  <si>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</si>
  <si>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</si>
  <si>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</si>
  <si>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</si>
  <si>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</si>
  <si>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</si>
  <si>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</si>
  <si>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</si>
  <si>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</si>
  <si>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</si>
  <si>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</si>
  <si>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</si>
  <si>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</si>
  <si>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</si>
  <si>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</si>
  <si>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</si>
  <si>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</si>
  <si>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</si>
  <si>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</si>
  <si>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</si>
  <si>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</si>
  <si>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</si>
  <si>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</si>
  <si>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</si>
  <si>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</si>
  <si>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</si>
  <si>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</si>
  <si>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</si>
  <si>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</si>
  <si>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</si>
  <si>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</si>
  <si>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</si>
  <si>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</si>
  <si>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</si>
  <si>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</si>
  <si>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</si>
  <si>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</si>
  <si>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</si>
  <si>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</si>
  <si>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</si>
  <si>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</si>
  <si>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</si>
  <si>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</si>
  <si>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</si>
  <si>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</si>
  <si>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</si>
  <si>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</si>
  <si>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</si>
  <si>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</si>
  <si>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</si>
  <si>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</si>
  <si>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</si>
  <si>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</si>
  <si>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</si>
  <si>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</si>
  <si>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</si>
  <si>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</si>
  <si>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</si>
  <si>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</si>
  <si>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</si>
  <si>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</si>
  <si>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</si>
  <si>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</si>
  <si>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</si>
  <si>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</si>
  <si>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</si>
  <si>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</si>
  <si>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</si>
  <si>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</si>
  <si>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</si>
  <si>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</si>
  <si>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</si>
  <si>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</si>
  <si>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</si>
  <si>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</si>
  <si>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</si>
  <si>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</si>
  <si>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</si>
  <si>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</si>
  <si>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</si>
  <si>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</si>
  <si>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</si>
  <si>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</si>
  <si>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</si>
  <si>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</si>
  <si>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</si>
  <si>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</si>
  <si>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</si>
  <si>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</si>
  <si>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</si>
  <si>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</si>
  <si>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</si>
  <si>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</si>
  <si>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</si>
  <si>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</si>
  <si>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</si>
  <si>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</si>
  <si>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</si>
  <si>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</si>
  <si>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</si>
  <si>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</si>
  <si>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</si>
  <si>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</si>
  <si>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</si>
  <si>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</si>
  <si>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</si>
  <si>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</si>
  <si>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</si>
  <si>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</si>
  <si>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</si>
  <si>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</si>
  <si>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</si>
  <si>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</si>
  <si>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</si>
  <si>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</si>
  <si>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</si>
  <si>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</si>
  <si>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</si>
  <si>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</si>
  <si>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</si>
  <si>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</si>
  <si>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</si>
  <si>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</si>
  <si>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</si>
  <si>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</si>
  <si>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</si>
  <si>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</si>
  <si>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</si>
  <si>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</si>
  <si>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</si>
  <si>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</si>
  <si>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</si>
  <si>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</si>
  <si>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</si>
  <si>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</si>
  <si>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</si>
  <si>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</si>
  <si>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</si>
  <si>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</si>
  <si>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</si>
  <si>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</si>
  <si>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</si>
  <si>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</si>
  <si>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</si>
  <si>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</si>
  <si>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</si>
  <si>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</si>
  <si>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</si>
  <si>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</si>
  <si>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</si>
  <si>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</si>
  <si>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</si>
  <si>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</si>
  <si>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</si>
  <si>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</si>
  <si>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</si>
  <si>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</si>
  <si>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</si>
  <si>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</si>
  <si>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</si>
  <si>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</si>
  <si>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</si>
  <si>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</si>
  <si>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</si>
  <si>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</si>
  <si>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</si>
  <si>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</si>
  <si>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</si>
  <si>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</si>
  <si>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</si>
  <si>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</si>
  <si>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</si>
  <si>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</si>
  <si>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</si>
  <si>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</si>
  <si>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</si>
  <si>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</si>
  <si>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</si>
  <si>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</si>
  <si>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</si>
  <si>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</si>
  <si>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</si>
  <si>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</si>
  <si>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</si>
  <si>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</si>
  <si>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</si>
  <si>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</si>
  <si>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</si>
  <si>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</si>
  <si>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</si>
  <si>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</si>
  <si>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</si>
  <si>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</si>
  <si>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</si>
  <si>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</si>
  <si>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</si>
  <si>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</si>
  <si>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</si>
  <si>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</si>
  <si>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</si>
  <si>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</si>
  <si>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</si>
  <si>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</si>
  <si>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</si>
  <si>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</si>
  <si>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</si>
  <si>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</si>
  <si>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</si>
  <si>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</si>
  <si>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</si>
  <si>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</si>
  <si>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</si>
  <si>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</si>
  <si>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</si>
  <si>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</si>
  <si>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</si>
  <si>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</si>
  <si>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</si>
  <si>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</si>
  <si>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</si>
  <si>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</si>
  <si>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</si>
  <si>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</si>
  <si>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</si>
  <si>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</si>
  <si>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</si>
  <si>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</si>
  <si>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</si>
  <si>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</si>
  <si>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</si>
  <si>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</si>
  <si>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</si>
  <si>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</si>
  <si>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</si>
  <si>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</si>
  <si>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</si>
  <si>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</si>
  <si>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</si>
  <si>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</si>
  <si>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</si>
  <si>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</si>
  <si>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</si>
  <si>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</si>
  <si>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</si>
  <si>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</si>
  <si>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</si>
  <si>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</si>
  <si>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</si>
  <si>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</si>
  <si>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</si>
  <si>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</si>
  <si>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</si>
  <si>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</si>
  <si>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</si>
  <si>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</si>
  <si>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</si>
  <si>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</si>
  <si>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</si>
  <si>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</si>
  <si>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</si>
  <si>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</si>
  <si>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</si>
  <si>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</si>
  <si>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</si>
  <si>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</si>
  <si>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</si>
  <si>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</si>
  <si>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</si>
  <si>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</si>
  <si>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</si>
  <si>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</si>
  <si>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</si>
  <si>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</si>
  <si>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</si>
  <si>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</si>
  <si>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</si>
  <si>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</si>
  <si>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</si>
  <si>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</si>
  <si>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</si>
  <si>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</si>
  <si>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</si>
  <si>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</si>
  <si>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</si>
  <si>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</si>
  <si>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</si>
  <si>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</si>
  <si>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</si>
  <si>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</si>
  <si>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</si>
  <si>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</si>
  <si>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</si>
  <si>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</si>
  <si>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</si>
  <si>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</si>
  <si>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</si>
  <si>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</si>
  <si>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</si>
  <si>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</si>
  <si>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</si>
  <si>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</si>
  <si>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</si>
  <si>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</si>
  <si>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</si>
  <si>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</si>
  <si>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</si>
  <si>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</si>
  <si>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</si>
  <si>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</si>
  <si>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</si>
  <si>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</si>
  <si>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</si>
  <si>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</si>
  <si>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</si>
  <si>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</si>
  <si>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</si>
  <si>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</si>
  <si>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</si>
  <si>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</si>
  <si>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</si>
  <si>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</si>
  <si>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</si>
  <si>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</si>
  <si>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</si>
  <si>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</si>
  <si>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</si>
  <si>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</si>
  <si>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</si>
  <si>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</si>
  <si>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</si>
  <si>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</si>
  <si>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</si>
  <si>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</si>
  <si>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</si>
  <si>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</si>
  <si>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</si>
  <si>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</si>
  <si>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</si>
  <si>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</si>
  <si>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</si>
  <si>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</si>
  <si>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</si>
  <si>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</si>
  <si>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</si>
  <si>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</si>
  <si>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</si>
  <si>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</si>
  <si>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</si>
  <si>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</si>
  <si>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</si>
  <si>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</si>
  <si>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</si>
  <si>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</si>
  <si>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</si>
  <si>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</si>
  <si>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</si>
  <si>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</si>
  <si>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</si>
  <si>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</si>
  <si>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</si>
  <si>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</si>
  <si>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</si>
  <si>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</si>
  <si>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</si>
  <si>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</si>
  <si>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</si>
  <si>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</si>
  <si>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</si>
  <si>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</si>
  <si>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</si>
  <si>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</si>
  <si>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</si>
  <si>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</si>
  <si>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</si>
  <si>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</si>
  <si>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</si>
  <si>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</si>
  <si>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</si>
  <si>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</si>
  <si>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</si>
  <si>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</si>
  <si>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</si>
  <si>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</si>
  <si>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</si>
  <si>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</si>
  <si>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</si>
  <si>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</si>
  <si>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</si>
  <si>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</si>
  <si>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</si>
  <si>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</si>
  <si>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</si>
  <si>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</si>
  <si>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</si>
  <si>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</si>
  <si>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</si>
  <si>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</si>
  <si>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</si>
  <si>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</si>
  <si>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</si>
  <si>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</si>
  <si>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</si>
  <si>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</si>
  <si>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</si>
  <si>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</si>
  <si>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</si>
  <si>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</si>
  <si>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</si>
  <si>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</si>
  <si>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</si>
  <si>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</si>
  <si>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</si>
  <si>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</si>
  <si>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</si>
  <si>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</si>
  <si>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</si>
  <si>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</si>
  <si>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</si>
  <si>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</si>
  <si>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</si>
  <si>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</si>
  <si>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</si>
  <si>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</si>
  <si>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</si>
  <si>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</si>
  <si>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</si>
  <si>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</si>
  <si>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</si>
  <si>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</si>
  <si>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</si>
  <si>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</si>
  <si>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</si>
  <si>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</si>
  <si>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</si>
  <si>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</si>
  <si>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</si>
  <si>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</si>
  <si>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</si>
  <si>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</si>
  <si>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</si>
  <si>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</si>
  <si>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</si>
  <si>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</si>
  <si>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</si>
  <si>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</si>
  <si>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</si>
  <si>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</si>
  <si>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</si>
  <si>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</si>
  <si>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</si>
  <si>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</si>
  <si>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</si>
  <si>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</si>
  <si>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</si>
  <si>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</si>
  <si>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</si>
  <si>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</si>
  <si>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</si>
  <si>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</si>
  <si>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</si>
  <si>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</si>
  <si>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</si>
  <si>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</si>
  <si>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</si>
  <si>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</si>
  <si>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</si>
  <si>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</si>
  <si>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</si>
  <si>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</si>
  <si>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</si>
  <si>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</si>
  <si>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</si>
  <si>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</si>
  <si>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</si>
  <si>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</si>
  <si>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</si>
  <si>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</si>
  <si>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</si>
  <si>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</si>
  <si>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</si>
  <si>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</si>
  <si>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</si>
  <si>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</si>
  <si>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</si>
  <si>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</si>
  <si>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</si>
  <si>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</si>
  <si>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</si>
  <si>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</si>
  <si>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</si>
  <si>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</si>
  <si>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</si>
  <si>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</si>
  <si>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</si>
  <si>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</si>
  <si>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</si>
  <si>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</si>
  <si>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</si>
  <si>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</si>
  <si>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</si>
  <si>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</si>
  <si>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</si>
  <si>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</si>
  <si>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</si>
  <si>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</si>
  <si>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</si>
  <si>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</si>
  <si>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</si>
  <si>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</si>
  <si>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</si>
  <si>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</si>
  <si>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</si>
  <si>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</si>
  <si>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</si>
  <si>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</si>
  <si>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</si>
  <si>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</si>
  <si>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</si>
  <si>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</si>
  <si>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</si>
  <si>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</si>
  <si>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</si>
  <si>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</si>
  <si>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</si>
  <si>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</si>
  <si>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</si>
  <si>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</si>
  <si>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</si>
  <si>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</si>
  <si>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</si>
  <si>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</si>
  <si>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</si>
  <si>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</si>
  <si>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</si>
  <si>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</si>
  <si>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</si>
  <si>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</si>
  <si>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</si>
  <si>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</si>
  <si>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</si>
  <si>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</si>
  <si>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</si>
  <si>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</si>
  <si>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</si>
  <si>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</si>
  <si>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</si>
  <si>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</si>
  <si>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</si>
  <si>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</si>
  <si>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</si>
  <si>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2021</t>
  </si>
  <si>
    <t>CORRESPONDIENTE DEL 01 DE ENERO DEL 2021 AL 30 DE JUNIO DEL 2021</t>
  </si>
  <si>
    <t>LIC. ALEJANDRO TIRADO ZUÑIGA</t>
  </si>
  <si>
    <t>C.P. MIGUEL ENRIQUE CASTRO BARRERA</t>
  </si>
  <si>
    <t>PRESIDENTE MUNICIPAL</t>
  </si>
  <si>
    <t>TESORERO MUNICIPAL</t>
  </si>
  <si>
    <t>____________________________</t>
  </si>
  <si>
    <t>_________________________________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</si>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</sst>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9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34" sqref="E3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3" width="12.85546875" style="14" customWidth="1"/>
    <col min="4" max="4" width="12.85546875" style="14"/>
    <col min="5" max="5" width="14.5703125" style="14" customWidth="1"/>
    <col min="6" max="16384" width="12.85546875" style="14"/>
  </cols>
  <sheetData>
    <row r="1" spans="1:5" ht="18.95" customHeight="1" x14ac:dyDescent="0.2">
      <c r="A1" s="151" t="s">
        <v>651</v>
      </c>
      <c r="B1" s="151"/>
      <c r="C1" s="36" t="s">
        <v>179</v>
      </c>
      <c r="D1" s="37">
        <v>2021</v>
      </c>
    </row>
    <row r="2" spans="1:5" x14ac:dyDescent="0.2">
      <c r="A2" s="152" t="s">
        <v>485</v>
      </c>
      <c r="B2" s="152"/>
      <c r="C2" s="36" t="s">
        <v>181</v>
      </c>
      <c r="D2" s="39" t="s">
        <v>606</v>
      </c>
    </row>
    <row r="3" spans="1:5" x14ac:dyDescent="0.2">
      <c r="A3" s="153" t="s">
        <v>652</v>
      </c>
      <c r="B3" s="153"/>
      <c r="C3" s="36" t="s">
        <v>182</v>
      </c>
      <c r="D3" s="37">
        <v>1</v>
      </c>
      <c r="E3" s="14">
        <v>2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4" t="s">
        <v>649</v>
      </c>
      <c r="B43" s="154"/>
      <c r="C43" s="150"/>
      <c r="D43" s="150"/>
      <c r="E43" s="150"/>
    </row>
    <row r="48" spans="1:5" ht="15" customHeight="1" x14ac:dyDescent="0.2">
      <c r="A48" s="176" t="s">
        <v>653</v>
      </c>
      <c r="B48" s="177"/>
      <c r="C48" s="179" t="s">
        <v>654</v>
      </c>
      <c r="D48" s="179"/>
      <c r="E48" s="179"/>
    </row>
    <row r="49" spans="1:5" ht="11.25" customHeight="1" x14ac:dyDescent="0.2">
      <c r="A49" s="176" t="s">
        <v>655</v>
      </c>
      <c r="B49" s="177"/>
      <c r="C49" s="178"/>
      <c r="D49" s="177" t="s">
        <v>656</v>
      </c>
      <c r="E49" s="177"/>
    </row>
  </sheetData>
  <sheetProtection formatCells="0" formatColumns="0" formatRows="0" autoFilter="0" pivotTables="0"/>
  <mergeCells count="5">
    <mergeCell ref="C48:E48"/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37"/>
  <sheetViews>
    <sheetView showGridLines="0" workbookViewId="0">
      <selection activeCell="D43" sqref="D4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8" t="str">
        <f>ESF!A1</f>
        <v>MUNICIPIO DE ACAMBARO, GTO. 2021</v>
      </c>
      <c r="B1" s="159"/>
      <c r="C1" s="160"/>
    </row>
    <row r="2" spans="1:3" s="58" customFormat="1" ht="18" customHeight="1" x14ac:dyDescent="0.25">
      <c r="A2" s="161" t="s">
        <v>482</v>
      </c>
      <c r="B2" s="162"/>
      <c r="C2" s="163"/>
    </row>
    <row r="3" spans="1:3" s="58" customFormat="1" ht="18" customHeight="1" x14ac:dyDescent="0.25">
      <c r="A3" s="161" t="str">
        <f>ESF!A3</f>
        <v>CORRESPONDIENTE DEL 01 DE ENERO DEL 2021 AL 30 DE JUNIO DEL 2021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190864114.75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190864114.75</v>
      </c>
    </row>
    <row r="22" spans="1:3" x14ac:dyDescent="0.2">
      <c r="B22" s="42" t="s">
        <v>649</v>
      </c>
    </row>
    <row r="36" spans="2:4" x14ac:dyDescent="0.2">
      <c r="B36" s="176" t="s">
        <v>653</v>
      </c>
      <c r="C36" s="179" t="s">
        <v>654</v>
      </c>
      <c r="D36" s="179"/>
    </row>
    <row r="37" spans="2:4" x14ac:dyDescent="0.2">
      <c r="B37" s="176" t="s">
        <v>655</v>
      </c>
      <c r="C37" s="180" t="s">
        <v>656</v>
      </c>
      <c r="D37" s="180"/>
    </row>
  </sheetData>
  <mergeCells count="6">
    <mergeCell ref="C37:D37"/>
    <mergeCell ref="A1:C1"/>
    <mergeCell ref="A2:C2"/>
    <mergeCell ref="A3:C3"/>
    <mergeCell ref="A4:C4"/>
    <mergeCell ref="C36:D36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6"/>
  <sheetViews>
    <sheetView showGridLines="0" topLeftCell="A4" workbookViewId="0">
      <selection activeCell="G45" sqref="G45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7" t="str">
        <f>ESF!A1</f>
        <v>MUNICIPIO DE ACAMBARO, GTO. 2021</v>
      </c>
      <c r="B1" s="168"/>
      <c r="C1" s="169"/>
    </row>
    <row r="2" spans="1:3" s="61" customFormat="1" ht="18.95" customHeight="1" x14ac:dyDescent="0.25">
      <c r="A2" s="170" t="s">
        <v>483</v>
      </c>
      <c r="B2" s="171"/>
      <c r="C2" s="172"/>
    </row>
    <row r="3" spans="1:3" s="61" customFormat="1" ht="18.95" customHeight="1" x14ac:dyDescent="0.25">
      <c r="A3" s="170" t="str">
        <f>ESF!A3</f>
        <v>CORRESPONDIENTE DEL 01 DE ENERO DEL 2021 AL 30 DE JUNIO DEL 2021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203443236.74000001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42365858.200000003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42365858.200000003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4" x14ac:dyDescent="0.2">
      <c r="A33" s="115" t="s">
        <v>554</v>
      </c>
      <c r="B33" s="97" t="s">
        <v>437</v>
      </c>
      <c r="C33" s="108">
        <v>0</v>
      </c>
    </row>
    <row r="34" spans="1:4" x14ac:dyDescent="0.2">
      <c r="A34" s="115" t="s">
        <v>555</v>
      </c>
      <c r="B34" s="97" t="s">
        <v>556</v>
      </c>
      <c r="C34" s="108">
        <v>0</v>
      </c>
    </row>
    <row r="35" spans="1:4" x14ac:dyDescent="0.2">
      <c r="A35" s="115" t="s">
        <v>557</v>
      </c>
      <c r="B35" s="97" t="s">
        <v>558</v>
      </c>
      <c r="C35" s="108">
        <v>0</v>
      </c>
    </row>
    <row r="36" spans="1:4" x14ac:dyDescent="0.2">
      <c r="A36" s="115" t="s">
        <v>559</v>
      </c>
      <c r="B36" s="97" t="s">
        <v>445</v>
      </c>
      <c r="C36" s="108">
        <v>0</v>
      </c>
    </row>
    <row r="37" spans="1:4" x14ac:dyDescent="0.2">
      <c r="A37" s="115" t="s">
        <v>560</v>
      </c>
      <c r="B37" s="107" t="s">
        <v>561</v>
      </c>
      <c r="C37" s="114">
        <v>0</v>
      </c>
    </row>
    <row r="38" spans="1:4" x14ac:dyDescent="0.2">
      <c r="A38" s="99"/>
      <c r="B38" s="102"/>
      <c r="C38" s="103"/>
    </row>
    <row r="39" spans="1:4" x14ac:dyDescent="0.2">
      <c r="A39" s="104" t="s">
        <v>84</v>
      </c>
      <c r="B39" s="75"/>
      <c r="C39" s="76">
        <f>C5-C7+C30</f>
        <v>161077378.54000002</v>
      </c>
    </row>
    <row r="41" spans="1:4" x14ac:dyDescent="0.2">
      <c r="B41" s="42" t="s">
        <v>649</v>
      </c>
    </row>
    <row r="44" spans="1:4" x14ac:dyDescent="0.2">
      <c r="B44" s="59" t="s">
        <v>657</v>
      </c>
      <c r="C44" s="59" t="s">
        <v>658</v>
      </c>
    </row>
    <row r="45" spans="1:4" x14ac:dyDescent="0.2">
      <c r="B45" s="176" t="s">
        <v>653</v>
      </c>
      <c r="C45" s="179" t="s">
        <v>654</v>
      </c>
      <c r="D45" s="179"/>
    </row>
    <row r="46" spans="1:4" x14ac:dyDescent="0.2">
      <c r="B46" s="176" t="s">
        <v>655</v>
      </c>
      <c r="C46" s="180" t="s">
        <v>656</v>
      </c>
      <c r="D46" s="180"/>
    </row>
  </sheetData>
  <mergeCells count="6">
    <mergeCell ref="C46:D46"/>
    <mergeCell ref="A1:C1"/>
    <mergeCell ref="A2:C2"/>
    <mergeCell ref="A3:C3"/>
    <mergeCell ref="A4:C4"/>
    <mergeCell ref="C45:D4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3"/>
  <sheetViews>
    <sheetView tabSelected="1" workbookViewId="0">
      <selection activeCell="G56" sqref="G56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7" t="str">
        <f>'Notas a los Edos Financieros'!A1</f>
        <v>MUNICIPIO DE ACAMBARO, GTO. 2021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7" t="str">
        <f>'Notas a los Edos Financieros'!A3</f>
        <v>CORRESPONDIENTE DEL 01 DE ENERO DEL 2021 AL 30 DE JUNIO DEL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1542387074.2</v>
      </c>
      <c r="E35" s="63">
        <v>1542387074.2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492122667.72000003</v>
      </c>
      <c r="D36" s="56">
        <v>0</v>
      </c>
      <c r="E36" s="56">
        <v>0</v>
      </c>
      <c r="F36" s="56">
        <v>492122667.72000003</v>
      </c>
    </row>
    <row r="37" spans="1:6" x14ac:dyDescent="0.2">
      <c r="A37" s="51">
        <v>8120</v>
      </c>
      <c r="B37" s="51" t="s">
        <v>95</v>
      </c>
      <c r="C37" s="56">
        <v>492122667.72000003</v>
      </c>
      <c r="D37" s="56">
        <v>200624466</v>
      </c>
      <c r="E37" s="56">
        <v>48139430.32</v>
      </c>
      <c r="F37" s="56">
        <v>339637632.04000002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48093812.310000002</v>
      </c>
      <c r="E38" s="56">
        <v>9714733.2400000002</v>
      </c>
      <c r="F38" s="56">
        <v>-38379079.07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190456968.68000001</v>
      </c>
      <c r="E39" s="56">
        <v>190456968.68000001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190864114.75</v>
      </c>
      <c r="F40" s="56">
        <v>190864114.75</v>
      </c>
    </row>
    <row r="41" spans="1:6" x14ac:dyDescent="0.2">
      <c r="A41" s="51">
        <v>8210</v>
      </c>
      <c r="B41" s="51" t="s">
        <v>91</v>
      </c>
      <c r="C41" s="56">
        <v>492122667.72000003</v>
      </c>
      <c r="D41" s="56">
        <v>0</v>
      </c>
      <c r="E41" s="56">
        <v>0</v>
      </c>
      <c r="F41" s="56">
        <v>492122667.72000003</v>
      </c>
    </row>
    <row r="42" spans="1:6" x14ac:dyDescent="0.2">
      <c r="A42" s="51">
        <v>8220</v>
      </c>
      <c r="B42" s="51" t="s">
        <v>90</v>
      </c>
      <c r="C42" s="56">
        <v>492122667.72000003</v>
      </c>
      <c r="D42" s="56">
        <v>160518351.87</v>
      </c>
      <c r="E42" s="56">
        <v>340024799.32999998</v>
      </c>
      <c r="F42" s="56">
        <v>312616220.25999999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122045999.44</v>
      </c>
      <c r="E43" s="56">
        <v>160425078.50999999</v>
      </c>
      <c r="F43" s="56">
        <v>-38379079.07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218019102.25999999</v>
      </c>
      <c r="E44" s="56">
        <v>200314315.28999999</v>
      </c>
      <c r="F44" s="56">
        <v>17704786.969999999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200261344.30000001</v>
      </c>
      <c r="E45" s="56">
        <v>200261344.30000001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203443236.74000001</v>
      </c>
      <c r="E46" s="56">
        <v>198964094.97</v>
      </c>
      <c r="F46" s="56">
        <v>4479141.7699999996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198923792.59999999</v>
      </c>
      <c r="E47" s="56">
        <v>3222194.81</v>
      </c>
      <c r="F47" s="56">
        <v>195701597.78999999</v>
      </c>
    </row>
    <row r="48" spans="1:6" x14ac:dyDescent="0.2">
      <c r="A48" s="138"/>
    </row>
    <row r="49" spans="1:4" x14ac:dyDescent="0.2">
      <c r="A49" s="138"/>
      <c r="B49" s="42" t="s">
        <v>649</v>
      </c>
    </row>
    <row r="51" spans="1:4" x14ac:dyDescent="0.2">
      <c r="B51" s="59" t="s">
        <v>657</v>
      </c>
      <c r="C51" s="59" t="s">
        <v>659</v>
      </c>
      <c r="D51" s="59"/>
    </row>
    <row r="52" spans="1:4" x14ac:dyDescent="0.2">
      <c r="B52" s="176" t="s">
        <v>653</v>
      </c>
      <c r="C52" s="179" t="s">
        <v>654</v>
      </c>
      <c r="D52" s="179"/>
    </row>
    <row r="53" spans="1:4" x14ac:dyDescent="0.2">
      <c r="B53" s="176" t="s">
        <v>655</v>
      </c>
      <c r="C53" s="180" t="s">
        <v>656</v>
      </c>
      <c r="D53" s="18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2:D52"/>
    <mergeCell ref="C53:D5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5" t="str">
        <f>'Notas a los Edos Financieros'!A1</f>
        <v>MUNICIPIO DE ACAMBARO, GTO. 2021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5" t="str">
        <f>'Notas a los Edos Financieros'!A3</f>
        <v>CORRESPONDIENTE DEL 01 DE ENERO DEL 2021 AL 30 DE JUNIO DEL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-0.01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55405907.229999997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205.88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46656834.909999996</v>
      </c>
      <c r="D20" s="46">
        <v>46656834.909999996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19041.95</v>
      </c>
      <c r="D21" s="46">
        <v>19041.95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20000</v>
      </c>
      <c r="D24" s="46">
        <v>20000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20605947.469999999</v>
      </c>
      <c r="D27" s="46">
        <v>20605947.469999999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144450.25</v>
      </c>
      <c r="D28" s="46">
        <v>144450.25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474278.44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657579303.35000002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179569677.41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77206382.519999996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8519346.9000000004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2324386.69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37512111.579999998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8269136.6299999999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15564056.720000001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5025086.09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5025086.09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43096866.780000001</v>
      </c>
      <c r="D103" s="46">
        <v>43096866.780000001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4079290.36</v>
      </c>
      <c r="D105" s="46">
        <v>4079290.36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1149502.5</v>
      </c>
      <c r="D106" s="46">
        <v>1149502.5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2413794.11</v>
      </c>
      <c r="D110" s="46">
        <v>2413794.11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32908549.949999999</v>
      </c>
      <c r="D112" s="46">
        <v>32908549.949999999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2" t="str">
        <f>ESF!A1</f>
        <v>MUNICIPIO DE ACAMBARO, GTO. 2021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2" t="str">
        <f>ESF!A3</f>
        <v>CORRESPONDIENTE DEL 01 DE ENERO DEL 2021 AL 30 DE JUNIO DEL 2021</v>
      </c>
      <c r="B3" s="152"/>
      <c r="C3" s="152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36838757.57</v>
      </c>
      <c r="D8" s="70"/>
      <c r="E8" s="68"/>
    </row>
    <row r="9" spans="1:5" x14ac:dyDescent="0.2">
      <c r="A9" s="69">
        <v>4110</v>
      </c>
      <c r="B9" s="70" t="s">
        <v>293</v>
      </c>
      <c r="C9" s="73">
        <v>21614547.5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21614547.5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681400.53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681400.53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6536558.6399999997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6536558.6399999997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5800888.5800000001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119818.53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2205222.65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515519.3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1689703.35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161974931.28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161974931.28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76984950.969999999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84789980.310000002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200000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166613.98000000001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113644.6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52969.38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173511360.88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101629507.3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57955711.789999999</v>
      </c>
      <c r="D100" s="74">
        <f t="shared" ref="D100:D163" si="0">C100/$C$99</f>
        <v>0.57026461437937126</v>
      </c>
      <c r="E100" s="70"/>
    </row>
    <row r="101" spans="1:5" x14ac:dyDescent="0.2">
      <c r="A101" s="72">
        <v>5111</v>
      </c>
      <c r="B101" s="70" t="s">
        <v>349</v>
      </c>
      <c r="C101" s="73">
        <v>43399115.549999997</v>
      </c>
      <c r="D101" s="74">
        <f t="shared" si="0"/>
        <v>0.42703262765891614</v>
      </c>
      <c r="E101" s="70"/>
    </row>
    <row r="102" spans="1:5" x14ac:dyDescent="0.2">
      <c r="A102" s="72">
        <v>5112</v>
      </c>
      <c r="B102" s="70" t="s">
        <v>350</v>
      </c>
      <c r="C102" s="73">
        <v>2055351.57</v>
      </c>
      <c r="D102" s="74">
        <f t="shared" si="0"/>
        <v>2.0223964718561617E-2</v>
      </c>
      <c r="E102" s="70"/>
    </row>
    <row r="103" spans="1:5" x14ac:dyDescent="0.2">
      <c r="A103" s="72">
        <v>5113</v>
      </c>
      <c r="B103" s="70" t="s">
        <v>351</v>
      </c>
      <c r="C103" s="73">
        <v>851194.26</v>
      </c>
      <c r="D103" s="74">
        <f t="shared" si="0"/>
        <v>8.3754638058744189E-3</v>
      </c>
      <c r="E103" s="70"/>
    </row>
    <row r="104" spans="1:5" x14ac:dyDescent="0.2">
      <c r="A104" s="72">
        <v>5114</v>
      </c>
      <c r="B104" s="70" t="s">
        <v>352</v>
      </c>
      <c r="C104" s="73">
        <v>7365911.1299999999</v>
      </c>
      <c r="D104" s="74">
        <f t="shared" si="0"/>
        <v>7.247807576451766E-2</v>
      </c>
      <c r="E104" s="70"/>
    </row>
    <row r="105" spans="1:5" x14ac:dyDescent="0.2">
      <c r="A105" s="72">
        <v>5115</v>
      </c>
      <c r="B105" s="70" t="s">
        <v>353</v>
      </c>
      <c r="C105" s="73">
        <v>2920636.28</v>
      </c>
      <c r="D105" s="74">
        <f t="shared" si="0"/>
        <v>2.873807378971717E-2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15806267.76</v>
      </c>
      <c r="D107" s="74">
        <f t="shared" si="0"/>
        <v>0.15552833207526531</v>
      </c>
      <c r="E107" s="70"/>
    </row>
    <row r="108" spans="1:5" x14ac:dyDescent="0.2">
      <c r="A108" s="72">
        <v>5121</v>
      </c>
      <c r="B108" s="70" t="s">
        <v>356</v>
      </c>
      <c r="C108" s="73">
        <v>1173063.8899999999</v>
      </c>
      <c r="D108" s="74">
        <f t="shared" si="0"/>
        <v>1.1542552169787012E-2</v>
      </c>
      <c r="E108" s="70"/>
    </row>
    <row r="109" spans="1:5" x14ac:dyDescent="0.2">
      <c r="A109" s="72">
        <v>5122</v>
      </c>
      <c r="B109" s="70" t="s">
        <v>357</v>
      </c>
      <c r="C109" s="73">
        <v>62467.61</v>
      </c>
      <c r="D109" s="74">
        <f t="shared" si="0"/>
        <v>6.1466016769718215E-4</v>
      </c>
      <c r="E109" s="70"/>
    </row>
    <row r="110" spans="1:5" x14ac:dyDescent="0.2">
      <c r="A110" s="72">
        <v>5123</v>
      </c>
      <c r="B110" s="70" t="s">
        <v>358</v>
      </c>
      <c r="C110" s="73">
        <v>7003211.7400000002</v>
      </c>
      <c r="D110" s="74">
        <f t="shared" si="0"/>
        <v>6.890923636308921E-2</v>
      </c>
      <c r="E110" s="70"/>
    </row>
    <row r="111" spans="1:5" x14ac:dyDescent="0.2">
      <c r="A111" s="72">
        <v>5124</v>
      </c>
      <c r="B111" s="70" t="s">
        <v>359</v>
      </c>
      <c r="C111" s="73">
        <v>1553496.74</v>
      </c>
      <c r="D111" s="74">
        <f t="shared" si="0"/>
        <v>1.5285882823521274E-2</v>
      </c>
      <c r="E111" s="70"/>
    </row>
    <row r="112" spans="1:5" x14ac:dyDescent="0.2">
      <c r="A112" s="72">
        <v>5125</v>
      </c>
      <c r="B112" s="70" t="s">
        <v>360</v>
      </c>
      <c r="C112" s="73">
        <v>63476.24</v>
      </c>
      <c r="D112" s="74">
        <f t="shared" si="0"/>
        <v>6.2458474596973669E-4</v>
      </c>
      <c r="E112" s="70"/>
    </row>
    <row r="113" spans="1:5" x14ac:dyDescent="0.2">
      <c r="A113" s="72">
        <v>5126</v>
      </c>
      <c r="B113" s="70" t="s">
        <v>361</v>
      </c>
      <c r="C113" s="73">
        <v>5195723.17</v>
      </c>
      <c r="D113" s="74">
        <f t="shared" si="0"/>
        <v>5.112415978425195E-2</v>
      </c>
      <c r="E113" s="70"/>
    </row>
    <row r="114" spans="1:5" x14ac:dyDescent="0.2">
      <c r="A114" s="72">
        <v>5127</v>
      </c>
      <c r="B114" s="70" t="s">
        <v>362</v>
      </c>
      <c r="C114" s="73">
        <v>85246.46</v>
      </c>
      <c r="D114" s="74">
        <f t="shared" si="0"/>
        <v>8.3879635220862679E-4</v>
      </c>
      <c r="E114" s="70"/>
    </row>
    <row r="115" spans="1:5" x14ac:dyDescent="0.2">
      <c r="A115" s="72">
        <v>5128</v>
      </c>
      <c r="B115" s="70" t="s">
        <v>363</v>
      </c>
      <c r="C115" s="73">
        <v>49000</v>
      </c>
      <c r="D115" s="74">
        <f t="shared" si="0"/>
        <v>4.8214343748963548E-4</v>
      </c>
      <c r="E115" s="70"/>
    </row>
    <row r="116" spans="1:5" x14ac:dyDescent="0.2">
      <c r="A116" s="72">
        <v>5129</v>
      </c>
      <c r="B116" s="70" t="s">
        <v>364</v>
      </c>
      <c r="C116" s="73">
        <v>620581.91</v>
      </c>
      <c r="D116" s="74">
        <f t="shared" si="0"/>
        <v>6.1063162312506858E-3</v>
      </c>
      <c r="E116" s="70"/>
    </row>
    <row r="117" spans="1:5" x14ac:dyDescent="0.2">
      <c r="A117" s="72">
        <v>5130</v>
      </c>
      <c r="B117" s="70" t="s">
        <v>365</v>
      </c>
      <c r="C117" s="73">
        <v>27867527.75</v>
      </c>
      <c r="D117" s="74">
        <f t="shared" si="0"/>
        <v>0.2742070535453634</v>
      </c>
      <c r="E117" s="70"/>
    </row>
    <row r="118" spans="1:5" x14ac:dyDescent="0.2">
      <c r="A118" s="72">
        <v>5131</v>
      </c>
      <c r="B118" s="70" t="s">
        <v>366</v>
      </c>
      <c r="C118" s="73">
        <v>23057360.949999999</v>
      </c>
      <c r="D118" s="74">
        <f t="shared" si="0"/>
        <v>0.22687663811984257</v>
      </c>
      <c r="E118" s="70"/>
    </row>
    <row r="119" spans="1:5" x14ac:dyDescent="0.2">
      <c r="A119" s="72">
        <v>5132</v>
      </c>
      <c r="B119" s="70" t="s">
        <v>367</v>
      </c>
      <c r="C119" s="73">
        <v>771092.24</v>
      </c>
      <c r="D119" s="74">
        <f t="shared" si="0"/>
        <v>7.5872870043914896E-3</v>
      </c>
      <c r="E119" s="70"/>
    </row>
    <row r="120" spans="1:5" x14ac:dyDescent="0.2">
      <c r="A120" s="72">
        <v>5133</v>
      </c>
      <c r="B120" s="70" t="s">
        <v>368</v>
      </c>
      <c r="C120" s="73">
        <v>253318.13</v>
      </c>
      <c r="D120" s="74">
        <f t="shared" si="0"/>
        <v>2.492564775033599E-3</v>
      </c>
      <c r="E120" s="70"/>
    </row>
    <row r="121" spans="1:5" x14ac:dyDescent="0.2">
      <c r="A121" s="72">
        <v>5134</v>
      </c>
      <c r="B121" s="70" t="s">
        <v>369</v>
      </c>
      <c r="C121" s="73">
        <v>103733.28</v>
      </c>
      <c r="D121" s="74">
        <f t="shared" si="0"/>
        <v>1.0207004122709154E-3</v>
      </c>
      <c r="E121" s="70"/>
    </row>
    <row r="122" spans="1:5" x14ac:dyDescent="0.2">
      <c r="A122" s="72">
        <v>5135</v>
      </c>
      <c r="B122" s="70" t="s">
        <v>370</v>
      </c>
      <c r="C122" s="73">
        <v>506973.77</v>
      </c>
      <c r="D122" s="74">
        <f t="shared" si="0"/>
        <v>4.9884505343853027E-3</v>
      </c>
      <c r="E122" s="70"/>
    </row>
    <row r="123" spans="1:5" x14ac:dyDescent="0.2">
      <c r="A123" s="72">
        <v>5136</v>
      </c>
      <c r="B123" s="70" t="s">
        <v>371</v>
      </c>
      <c r="C123" s="73">
        <v>261585.52</v>
      </c>
      <c r="D123" s="74">
        <f t="shared" si="0"/>
        <v>2.5739130981696692E-3</v>
      </c>
      <c r="E123" s="70"/>
    </row>
    <row r="124" spans="1:5" x14ac:dyDescent="0.2">
      <c r="A124" s="72">
        <v>5137</v>
      </c>
      <c r="B124" s="70" t="s">
        <v>372</v>
      </c>
      <c r="C124" s="73">
        <v>17650.099999999999</v>
      </c>
      <c r="D124" s="74">
        <f t="shared" si="0"/>
        <v>1.7367101808236357E-4</v>
      </c>
      <c r="E124" s="70"/>
    </row>
    <row r="125" spans="1:5" x14ac:dyDescent="0.2">
      <c r="A125" s="72">
        <v>5138</v>
      </c>
      <c r="B125" s="70" t="s">
        <v>373</v>
      </c>
      <c r="C125" s="73">
        <v>499672.74</v>
      </c>
      <c r="D125" s="74">
        <f t="shared" si="0"/>
        <v>4.9166108670094869E-3</v>
      </c>
      <c r="E125" s="70"/>
    </row>
    <row r="126" spans="1:5" x14ac:dyDescent="0.2">
      <c r="A126" s="72">
        <v>5139</v>
      </c>
      <c r="B126" s="70" t="s">
        <v>374</v>
      </c>
      <c r="C126" s="73">
        <v>3759644.02</v>
      </c>
      <c r="D126" s="74">
        <f t="shared" si="0"/>
        <v>3.699362635796228E-2</v>
      </c>
      <c r="E126" s="70"/>
    </row>
    <row r="127" spans="1:5" x14ac:dyDescent="0.2">
      <c r="A127" s="72">
        <v>5200</v>
      </c>
      <c r="B127" s="70" t="s">
        <v>375</v>
      </c>
      <c r="C127" s="73">
        <v>21519276.34</v>
      </c>
      <c r="D127" s="74">
        <f t="shared" si="0"/>
        <v>0.21174240544606085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6611524.7300000004</v>
      </c>
      <c r="D131" s="74">
        <f t="shared" si="0"/>
        <v>6.5055168578978251E-2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436709.54</v>
      </c>
      <c r="D134" s="74">
        <f t="shared" si="0"/>
        <v>4.297074261226887E-3</v>
      </c>
      <c r="E134" s="70"/>
    </row>
    <row r="135" spans="1:5" x14ac:dyDescent="0.2">
      <c r="A135" s="72">
        <v>5231</v>
      </c>
      <c r="B135" s="70" t="s">
        <v>382</v>
      </c>
      <c r="C135" s="73">
        <v>436709.54</v>
      </c>
      <c r="D135" s="74">
        <f t="shared" si="0"/>
        <v>4.297074261226887E-3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14471042.07</v>
      </c>
      <c r="D137" s="74">
        <f t="shared" si="0"/>
        <v>0.14239016260585571</v>
      </c>
      <c r="E137" s="70"/>
    </row>
    <row r="138" spans="1:5" x14ac:dyDescent="0.2">
      <c r="A138" s="72">
        <v>5241</v>
      </c>
      <c r="B138" s="70" t="s">
        <v>384</v>
      </c>
      <c r="C138" s="73">
        <v>12472057.960000001</v>
      </c>
      <c r="D138" s="74">
        <f t="shared" si="0"/>
        <v>0.12272083464090552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364274.87</v>
      </c>
      <c r="D140" s="74">
        <f t="shared" si="0"/>
        <v>3.5843415920997976E-3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109511.1</v>
      </c>
      <c r="D170" s="74">
        <f t="shared" si="1"/>
        <v>1.0775522081075759E-3</v>
      </c>
      <c r="E170" s="70"/>
    </row>
    <row r="171" spans="1:5" x14ac:dyDescent="0.2">
      <c r="A171" s="72">
        <v>5410</v>
      </c>
      <c r="B171" s="70" t="s">
        <v>413</v>
      </c>
      <c r="C171" s="73">
        <v>109511.1</v>
      </c>
      <c r="D171" s="74">
        <f t="shared" si="1"/>
        <v>1.0775522081075759E-3</v>
      </c>
      <c r="E171" s="70"/>
    </row>
    <row r="172" spans="1:5" x14ac:dyDescent="0.2">
      <c r="A172" s="72">
        <v>5411</v>
      </c>
      <c r="B172" s="70" t="s">
        <v>414</v>
      </c>
      <c r="C172" s="73">
        <v>109511.1</v>
      </c>
      <c r="D172" s="74">
        <f t="shared" si="1"/>
        <v>1.0775522081075759E-3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50253066.140000001</v>
      </c>
      <c r="D218" s="74">
        <f t="shared" si="1"/>
        <v>0.4944731847578287</v>
      </c>
      <c r="E218" s="70"/>
    </row>
    <row r="219" spans="1:5" x14ac:dyDescent="0.2">
      <c r="A219" s="72">
        <v>5610</v>
      </c>
      <c r="B219" s="70" t="s">
        <v>452</v>
      </c>
      <c r="C219" s="73">
        <v>50253066.140000001</v>
      </c>
      <c r="D219" s="74">
        <f t="shared" si="1"/>
        <v>0.4944731847578287</v>
      </c>
      <c r="E219" s="70"/>
    </row>
    <row r="220" spans="1:5" x14ac:dyDescent="0.2">
      <c r="A220" s="72">
        <v>5611</v>
      </c>
      <c r="B220" s="70" t="s">
        <v>453</v>
      </c>
      <c r="C220" s="73">
        <v>50253066.140000001</v>
      </c>
      <c r="D220" s="74">
        <f t="shared" si="1"/>
        <v>0.4944731847578287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7" t="str">
        <f>ESF!A1</f>
        <v>MUNICIPIO DE ACAMBARO,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7" t="str">
        <f>ESF!A3</f>
        <v>CORRESPONDIENTE DEL 01 DE ENERO DEL 2021 AL 30 DE JUNIO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289724343.83999997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25468941.949999999</v>
      </c>
    </row>
    <row r="15" spans="1:5" x14ac:dyDescent="0.2">
      <c r="A15" s="55">
        <v>3220</v>
      </c>
      <c r="B15" s="51" t="s">
        <v>459</v>
      </c>
      <c r="C15" s="56">
        <v>453533011.75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53" workbookViewId="0">
      <selection activeCell="C102" sqref="C10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7" t="str">
        <f>ESF!A1</f>
        <v>MUNICIPIO DE ACAMBARO,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57" t="s">
        <v>472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7" t="str">
        <f>ESF!A3</f>
        <v>CORRESPONDIENTE DEL 01 DE ENERO DEL 2021 AL 30 DE JUNIO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35214.160000000003</v>
      </c>
      <c r="D8" s="56">
        <v>41120.160000000003</v>
      </c>
    </row>
    <row r="9" spans="1:5" x14ac:dyDescent="0.2">
      <c r="A9" s="55">
        <v>1112</v>
      </c>
      <c r="B9" s="51" t="s">
        <v>474</v>
      </c>
      <c r="C9" s="56">
        <v>52061796.219999999</v>
      </c>
      <c r="D9" s="56">
        <v>66214219.5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-0.01</v>
      </c>
      <c r="D11" s="56">
        <v>-0.01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52097010.369999997</v>
      </c>
      <c r="D15" s="124">
        <f>SUM(D8:D14)</f>
        <v>66255339.649999999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657579303.35000002</v>
      </c>
      <c r="D20" s="124">
        <f>SUM(D21:D27)</f>
        <v>18081588.02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179569677.41</v>
      </c>
      <c r="D24" s="56">
        <v>18081588.02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77206382.520000011</v>
      </c>
      <c r="D28" s="124">
        <f>SUM(D29:D36)</f>
        <v>7094229.6400000006</v>
      </c>
    </row>
    <row r="29" spans="1:4" x14ac:dyDescent="0.2">
      <c r="A29" s="55">
        <v>1241</v>
      </c>
      <c r="B29" s="51" t="s">
        <v>224</v>
      </c>
      <c r="C29" s="56">
        <v>8519346.9000000004</v>
      </c>
      <c r="D29" s="56">
        <v>896226.99</v>
      </c>
    </row>
    <row r="30" spans="1:4" x14ac:dyDescent="0.2">
      <c r="A30" s="55">
        <v>1242</v>
      </c>
      <c r="B30" s="51" t="s">
        <v>225</v>
      </c>
      <c r="C30" s="56">
        <v>2324386.69</v>
      </c>
      <c r="D30" s="56">
        <v>-52657.96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4973024</v>
      </c>
    </row>
    <row r="32" spans="1:4" x14ac:dyDescent="0.2">
      <c r="A32" s="55">
        <v>1244</v>
      </c>
      <c r="B32" s="51" t="s">
        <v>227</v>
      </c>
      <c r="C32" s="56">
        <v>37512111.579999998</v>
      </c>
      <c r="D32" s="56">
        <v>-879021.01</v>
      </c>
    </row>
    <row r="33" spans="1:4" x14ac:dyDescent="0.2">
      <c r="A33" s="55">
        <v>1245</v>
      </c>
      <c r="B33" s="51" t="s">
        <v>228</v>
      </c>
      <c r="C33" s="56">
        <v>8269136.6299999999</v>
      </c>
      <c r="D33" s="56">
        <v>643220</v>
      </c>
    </row>
    <row r="34" spans="1:4" x14ac:dyDescent="0.2">
      <c r="A34" s="55">
        <v>1246</v>
      </c>
      <c r="B34" s="51" t="s">
        <v>229</v>
      </c>
      <c r="C34" s="56">
        <v>15564056.720000001</v>
      </c>
      <c r="D34" s="56">
        <v>1513437.62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735967963.5</v>
      </c>
      <c r="D43" s="124">
        <f>D20+D28+D37</f>
        <v>25175817.66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25468941.949999999</v>
      </c>
      <c r="D47" s="124">
        <v>4510425.3899999997</v>
      </c>
    </row>
    <row r="48" spans="1:4" x14ac:dyDescent="0.2">
      <c r="A48" s="55"/>
      <c r="B48" s="140" t="s">
        <v>617</v>
      </c>
      <c r="C48" s="124">
        <f>C49+C61+C93+C96</f>
        <v>50362577.240000002</v>
      </c>
      <c r="D48" s="124">
        <f>D49+D61+D93+D96</f>
        <v>48294414.75</v>
      </c>
    </row>
    <row r="49" spans="1:4" x14ac:dyDescent="0.2">
      <c r="A49" s="62">
        <v>5400</v>
      </c>
      <c r="B49" s="63" t="s">
        <v>412</v>
      </c>
      <c r="C49" s="124">
        <f>C50+C52+C54+C56+C58</f>
        <v>109511.1</v>
      </c>
      <c r="D49" s="124">
        <f>D50+D52+D54+D56+D58</f>
        <v>39200</v>
      </c>
    </row>
    <row r="50" spans="1:4" x14ac:dyDescent="0.2">
      <c r="A50" s="55">
        <v>5410</v>
      </c>
      <c r="B50" s="51" t="s">
        <v>621</v>
      </c>
      <c r="C50" s="56">
        <f>C51</f>
        <v>109511.1</v>
      </c>
      <c r="D50" s="56">
        <f>D51</f>
        <v>39200</v>
      </c>
    </row>
    <row r="51" spans="1:4" x14ac:dyDescent="0.2">
      <c r="A51" s="55">
        <v>5411</v>
      </c>
      <c r="B51" s="51" t="s">
        <v>414</v>
      </c>
      <c r="C51" s="56">
        <v>109511.1</v>
      </c>
      <c r="D51" s="56">
        <v>39200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50253066.140000001</v>
      </c>
      <c r="D93" s="124">
        <f>D94</f>
        <v>48255214.75</v>
      </c>
    </row>
    <row r="94" spans="1:4" x14ac:dyDescent="0.2">
      <c r="A94" s="55">
        <v>5610</v>
      </c>
      <c r="B94" s="51" t="s">
        <v>452</v>
      </c>
      <c r="C94" s="56">
        <f>C95</f>
        <v>50253066.140000001</v>
      </c>
      <c r="D94" s="56">
        <f>D95</f>
        <v>48255214.75</v>
      </c>
    </row>
    <row r="95" spans="1:4" x14ac:dyDescent="0.2">
      <c r="A95" s="55">
        <v>5611</v>
      </c>
      <c r="B95" s="51" t="s">
        <v>453</v>
      </c>
      <c r="C95" s="56">
        <v>50253066.140000001</v>
      </c>
      <c r="D95" s="56">
        <v>48255214.75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75831519.189999998</v>
      </c>
      <c r="D113" s="124">
        <f>D47+D48-D102</f>
        <v>52804840.140000001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2021-07-23T23:57:06Z</cp:lastPrinted>
  <dcterms:created xsi:type="dcterms:W3CDTF">2012-12-11T20:36:24Z</dcterms:created>
  <dcterms:modified xsi:type="dcterms:W3CDTF">2021-07-23T23:58:27Z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